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<sst xmlns="http://schemas.openxmlformats.org/spreadsheetml/2006/main" count="142" uniqueCount="66">
  <si>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</si>
  <si>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</si>
  <si>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</si>
  <si>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</si>
  <si>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</si>
  <si>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</si>
  <si>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</si>
  <si>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</si>
  <si>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</si>
  <si>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</si>
  <si>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</si>
  <si>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</si>
  <si>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</si>
  <si>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</si>
  <si>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</si>
  <si>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</si>
  <si>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</si>
  <si>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</si>
  <si>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</si>
  <si>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</si>
  <si>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</si>
  <si>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</si>
  <si>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</si>
  <si>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</si>
  <si>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</si>
  <si>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</si>
  <si>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</si>
  <si>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</si>
  <si>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</si>
  <si>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</si>
  <si>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</si>
  <si>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</si>
  <si>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</si>
  <si>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</si>
  <si>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</si>
  <si>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</si>
  <si>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</si>
  <si>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</si>
  <si>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</si>
  <si>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</si>
  <si>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</si>
  <si>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</si>
  <si>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</si>
  <si>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</si>
  <si>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</si>
  <si>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</si>
  <si>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</si>
  <si>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</si>
  <si>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</si>
  <si>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</si>
  <si>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BASIC RATE With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</si>
  <si>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Taxes
             in
</t>
    </r>
    <r>
      <rPr>
        <b/>
        <sz val="11"/>
        <color indexed="10"/>
        <rFont val="Arial"/>
        <family val="2"/>
      </rPr>
      <t xml:space="preserve">       Rs.      P</t>
    </r>
  </si>
  <si>
    <t>Item 2</t>
  </si>
  <si>
    <t>Item 3</t>
  </si>
  <si>
    <t>Item 4</t>
  </si>
  <si>
    <t>Item 5</t>
  </si>
  <si>
    <t>Item 6</t>
  </si>
  <si>
    <t>Tender Inviting Authority: Head (IWD) on behalf of Director, IIT Patna</t>
  </si>
  <si>
    <t>Name of Work: Supply of ms square hollow structural bars at IIT Patna</t>
  </si>
  <si>
    <t>Contract No:  IITP/IWD/22/2023</t>
  </si>
  <si>
    <t>MS SQUARE HOLLOW SECTION OF SIZE (40*40*2.6) MM (Unit weight of section shall be 2.92 Kg /mtr)</t>
  </si>
  <si>
    <t>MS EQUAL ANGLE OF SIZE (40*40*3) MM (Unit weight of section shall be 1.8 Kg/meter</t>
  </si>
  <si>
    <t>MS plate 10 mm thick of size (100*100) mm</t>
  </si>
  <si>
    <t>Al taper clip (12 ft long)</t>
  </si>
  <si>
    <t>AL L Cleat (12 ft long)</t>
  </si>
  <si>
    <t>Kg</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</si>
</sst>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0" xfId="57" applyNumberFormat="1" applyFont="1" applyFill="1" applyAlignment="1">
      <alignment vertical="top"/>
      <protection/>
    </xf>
    <xf numFmtId="0" fontId="3" fillId="0" borderId="13" xfId="0" applyNumberFormat="1" applyFont="1" applyFill="1" applyBorder="1" applyAlignment="1">
      <alignment horizontal="left" vertical="center" wrapText="1"/>
    </xf>
    <xf numFmtId="0" fontId="69" fillId="0" borderId="13" xfId="0" applyNumberFormat="1"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0</xdr:row>
      <xdr:rowOff>533400</xdr:rowOff>
    </xdr:to>
    <xdr:grpSp>
      <xdr:nvGrpSpPr>
        <xdr:cNvPr id="1" name="Group 1"/>
        <xdr:cNvGrpSpPr>
          <a:grpSpLocks noChangeAspect="1"/>
        </xdr:cNvGrpSpPr>
      </xdr:nvGrpSpPr>
      <xdr:grpSpPr>
        <a:xfrm>
          <a:off x="95250" y="95250"/>
          <a:ext cx="3000375" cy="4381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AVEE~1\AppData\Local\Temp\Rar$DIa0.96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1"/>
  <sheetViews>
    <sheetView showGridLines="0" zoomScale="73" zoomScaleNormal="73" zoomScalePageLayoutView="0" workbookViewId="0" topLeftCell="A1">
      <selection activeCell="B8" sqref="B8:BC8"/>
    </sheetView>
  </sheetViews>
  <sheetFormatPr defaultColWidth="9.140625" defaultRowHeight="15"/>
  <cols>
    <col min="1" max="1" width="15.421875" style="52" customWidth="1"/>
    <col min="2" max="2" width="91.00390625" style="52" customWidth="1"/>
    <col min="3" max="3" width="10.14062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19.003906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4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57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58</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59</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48</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49</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36" customHeight="1">
      <c r="A13" s="19">
        <v>1</v>
      </c>
      <c r="B13" s="65" t="s">
        <v>60</v>
      </c>
      <c r="C13" s="20" t="s">
        <v>52</v>
      </c>
      <c r="D13" s="62">
        <v>544</v>
      </c>
      <c r="E13" s="22" t="s">
        <v>65</v>
      </c>
      <c r="F13" s="63">
        <v>100</v>
      </c>
      <c r="G13" s="29"/>
      <c r="H13" s="23"/>
      <c r="I13" s="21" t="s">
        <v>36</v>
      </c>
      <c r="J13" s="24">
        <f>IF(I13="Less(-)",-1,1)</f>
        <v>1</v>
      </c>
      <c r="K13" s="25" t="s">
        <v>45</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BE13" s="64"/>
      <c r="IE13" s="28">
        <v>1.01</v>
      </c>
      <c r="IF13" s="28" t="s">
        <v>37</v>
      </c>
      <c r="IG13" s="28" t="s">
        <v>34</v>
      </c>
      <c r="IH13" s="28">
        <v>123.223</v>
      </c>
      <c r="II13" s="28" t="s">
        <v>35</v>
      </c>
    </row>
    <row r="14" spans="1:243" s="27" customFormat="1" ht="24.75" customHeight="1">
      <c r="A14" s="19">
        <v>2</v>
      </c>
      <c r="B14" s="66" t="s">
        <v>61</v>
      </c>
      <c r="C14" s="20" t="s">
        <v>53</v>
      </c>
      <c r="D14" s="62">
        <v>202</v>
      </c>
      <c r="E14" s="22" t="s">
        <v>65</v>
      </c>
      <c r="F14" s="63">
        <v>100</v>
      </c>
      <c r="G14" s="29"/>
      <c r="H14" s="29"/>
      <c r="I14" s="21" t="s">
        <v>36</v>
      </c>
      <c r="J14" s="24">
        <f>IF(I14="Less(-)",-1,1)</f>
        <v>1</v>
      </c>
      <c r="K14" s="25" t="s">
        <v>45</v>
      </c>
      <c r="L14" s="25" t="s">
        <v>7</v>
      </c>
      <c r="M14" s="61"/>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9">
        <f>total_amount_ba($B$2,$D$2,D14,F14,J14,K14,M14)</f>
        <v>0</v>
      </c>
      <c r="BB14" s="59">
        <f>BA14+SUM(N14:AZ14)</f>
        <v>0</v>
      </c>
      <c r="BC14" s="26" t="str">
        <f>SpellNumber(L14,BB14)</f>
        <v>INR Zero Only</v>
      </c>
      <c r="IE14" s="28">
        <v>1.02</v>
      </c>
      <c r="IF14" s="28" t="s">
        <v>38</v>
      </c>
      <c r="IG14" s="28" t="s">
        <v>39</v>
      </c>
      <c r="IH14" s="28">
        <v>213</v>
      </c>
      <c r="II14" s="28" t="s">
        <v>35</v>
      </c>
    </row>
    <row r="15" spans="1:243" s="27" customFormat="1" ht="24.75" customHeight="1">
      <c r="A15" s="19">
        <v>3</v>
      </c>
      <c r="B15" s="66" t="s">
        <v>62</v>
      </c>
      <c r="C15" s="20" t="s">
        <v>54</v>
      </c>
      <c r="D15" s="62">
        <v>50</v>
      </c>
      <c r="E15" s="22" t="s">
        <v>35</v>
      </c>
      <c r="F15" s="62">
        <v>10</v>
      </c>
      <c r="G15" s="29"/>
      <c r="H15" s="29"/>
      <c r="I15" s="21" t="s">
        <v>36</v>
      </c>
      <c r="J15" s="24">
        <f>IF(I15="Less(-)",-1,1)</f>
        <v>1</v>
      </c>
      <c r="K15" s="25" t="s">
        <v>45</v>
      </c>
      <c r="L15" s="25" t="s">
        <v>7</v>
      </c>
      <c r="M15" s="61"/>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9">
        <f>total_amount_ba($B$2,$D$2,D15,F15,J15,K15,M15)</f>
        <v>0</v>
      </c>
      <c r="BB15" s="59">
        <f>BA15+SUM(N15:AZ15)</f>
        <v>0</v>
      </c>
      <c r="BC15" s="26" t="str">
        <f>SpellNumber(L15,BB15)</f>
        <v>INR Zero Only</v>
      </c>
      <c r="IE15" s="28">
        <v>1.01</v>
      </c>
      <c r="IF15" s="28" t="s">
        <v>37</v>
      </c>
      <c r="IG15" s="28" t="s">
        <v>34</v>
      </c>
      <c r="IH15" s="28">
        <v>123.223</v>
      </c>
      <c r="II15" s="28" t="s">
        <v>35</v>
      </c>
    </row>
    <row r="16" spans="1:243" s="27" customFormat="1" ht="24.75" customHeight="1">
      <c r="A16" s="19">
        <v>4</v>
      </c>
      <c r="B16" s="66" t="s">
        <v>63</v>
      </c>
      <c r="C16" s="20" t="s">
        <v>55</v>
      </c>
      <c r="D16" s="62">
        <v>500</v>
      </c>
      <c r="E16" s="22" t="s">
        <v>35</v>
      </c>
      <c r="F16" s="63">
        <v>10</v>
      </c>
      <c r="G16" s="29"/>
      <c r="H16" s="29"/>
      <c r="I16" s="21" t="s">
        <v>36</v>
      </c>
      <c r="J16" s="24">
        <f>IF(I16="Less(-)",-1,1)</f>
        <v>1</v>
      </c>
      <c r="K16" s="25" t="s">
        <v>45</v>
      </c>
      <c r="L16" s="25" t="s">
        <v>7</v>
      </c>
      <c r="M16" s="61"/>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59">
        <f>total_amount_ba($B$2,$D$2,D16,F16,J16,K16,M16)</f>
        <v>0</v>
      </c>
      <c r="BB16" s="59">
        <f>BA16+SUM(N16:AZ16)</f>
        <v>0</v>
      </c>
      <c r="BC16" s="26" t="str">
        <f>SpellNumber(L16,BB16)</f>
        <v>INR Zero Only</v>
      </c>
      <c r="IE16" s="28">
        <v>3</v>
      </c>
      <c r="IF16" s="28" t="s">
        <v>40</v>
      </c>
      <c r="IG16" s="28" t="s">
        <v>41</v>
      </c>
      <c r="IH16" s="28">
        <v>10</v>
      </c>
      <c r="II16" s="28" t="s">
        <v>35</v>
      </c>
    </row>
    <row r="17" spans="1:243" s="27" customFormat="1" ht="24.75" customHeight="1">
      <c r="A17" s="19">
        <v>5</v>
      </c>
      <c r="B17" s="66" t="s">
        <v>64</v>
      </c>
      <c r="C17" s="20" t="s">
        <v>56</v>
      </c>
      <c r="D17" s="62">
        <v>30</v>
      </c>
      <c r="E17" s="22" t="s">
        <v>65</v>
      </c>
      <c r="F17" s="63">
        <v>10</v>
      </c>
      <c r="G17" s="29"/>
      <c r="H17" s="29"/>
      <c r="I17" s="21" t="s">
        <v>36</v>
      </c>
      <c r="J17" s="24">
        <f>IF(I17="Less(-)",-1,1)</f>
        <v>1</v>
      </c>
      <c r="K17" s="25" t="s">
        <v>45</v>
      </c>
      <c r="L17" s="25" t="s">
        <v>7</v>
      </c>
      <c r="M17" s="61"/>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59">
        <f>total_amount_ba($B$2,$D$2,D17,F17,J17,K17,M17)</f>
        <v>0</v>
      </c>
      <c r="BB17" s="59">
        <f>BA17+SUM(N17:AZ17)</f>
        <v>0</v>
      </c>
      <c r="BC17" s="26" t="str">
        <f>SpellNumber(L17,BB17)</f>
        <v>INR Zero Only</v>
      </c>
      <c r="IE17" s="28">
        <v>1.01</v>
      </c>
      <c r="IF17" s="28" t="s">
        <v>37</v>
      </c>
      <c r="IG17" s="28" t="s">
        <v>34</v>
      </c>
      <c r="IH17" s="28">
        <v>123.223</v>
      </c>
      <c r="II17" s="28" t="s">
        <v>35</v>
      </c>
    </row>
    <row r="18" spans="1:243" s="27" customFormat="1" ht="33" customHeight="1">
      <c r="A18" s="34" t="s">
        <v>43</v>
      </c>
      <c r="B18" s="35"/>
      <c r="C18" s="36"/>
      <c r="D18" s="37"/>
      <c r="E18" s="37"/>
      <c r="F18" s="37"/>
      <c r="G18" s="37"/>
      <c r="H18" s="38"/>
      <c r="I18" s="38"/>
      <c r="J18" s="38"/>
      <c r="K18" s="38"/>
      <c r="L18" s="39"/>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0">
        <f>SUM(BA13:BA17)</f>
        <v>0</v>
      </c>
      <c r="BB18" s="60">
        <f>SUM(BB13:BB17)</f>
        <v>0</v>
      </c>
      <c r="BC18" s="26" t="str">
        <f>SpellNumber($E$2,BB18)</f>
        <v>INR Zero Only</v>
      </c>
      <c r="IE18" s="28">
        <v>4</v>
      </c>
      <c r="IF18" s="28" t="s">
        <v>38</v>
      </c>
      <c r="IG18" s="28" t="s">
        <v>42</v>
      </c>
      <c r="IH18" s="28">
        <v>10</v>
      </c>
      <c r="II18" s="28" t="s">
        <v>35</v>
      </c>
    </row>
    <row r="19" spans="1:243" s="50" customFormat="1" ht="39" customHeight="1" hidden="1">
      <c r="A19" s="35" t="s">
        <v>47</v>
      </c>
      <c r="B19" s="41"/>
      <c r="C19" s="42"/>
      <c r="D19" s="43"/>
      <c r="E19" s="44" t="s">
        <v>44</v>
      </c>
      <c r="F19" s="57"/>
      <c r="G19" s="45"/>
      <c r="H19" s="46"/>
      <c r="I19" s="46"/>
      <c r="J19" s="46"/>
      <c r="K19" s="47"/>
      <c r="L19" s="48"/>
      <c r="M19" s="49"/>
      <c r="O19" s="27"/>
      <c r="P19" s="27"/>
      <c r="Q19" s="27"/>
      <c r="R19" s="27"/>
      <c r="S19" s="27"/>
      <c r="BA19" s="55">
        <f>IF(ISBLANK(F19),0,IF(E19="Excess (+)",ROUND(BA18+(BA18*F19),2),IF(E19="Less (-)",ROUND(BA18+(BA18*F19*(-1)),2),0)))</f>
        <v>0</v>
      </c>
      <c r="BB19" s="56">
        <f>ROUND(BA19,0)</f>
        <v>0</v>
      </c>
      <c r="BC19" s="26" t="str">
        <f>SpellNumber(L19,BB19)</f>
        <v> Zero Only</v>
      </c>
      <c r="IE19" s="51"/>
      <c r="IF19" s="51"/>
      <c r="IG19" s="51"/>
      <c r="IH19" s="51"/>
      <c r="II19" s="51"/>
    </row>
    <row r="20" spans="1:243" s="50" customFormat="1" ht="51" customHeight="1">
      <c r="A20" s="34" t="s">
        <v>46</v>
      </c>
      <c r="B20" s="34"/>
      <c r="C20" s="70"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2"/>
      <c r="IE20" s="51"/>
      <c r="IF20" s="51"/>
      <c r="IG20" s="51"/>
      <c r="IH20" s="51"/>
      <c r="II20" s="51"/>
    </row>
    <row r="21" spans="3:243" s="14" customFormat="1" ht="15">
      <c r="C21" s="52"/>
      <c r="D21" s="52"/>
      <c r="E21" s="52"/>
      <c r="F21" s="52"/>
      <c r="G21" s="52"/>
      <c r="H21" s="52"/>
      <c r="I21" s="52"/>
      <c r="J21" s="52"/>
      <c r="K21" s="52"/>
      <c r="L21" s="52"/>
      <c r="M21" s="52"/>
      <c r="O21" s="52"/>
      <c r="BA21" s="52"/>
      <c r="BC21" s="52"/>
      <c r="IE21" s="15"/>
      <c r="IF21" s="15"/>
      <c r="IG21" s="15"/>
      <c r="IH21" s="15"/>
      <c r="II21" s="15"/>
    </row>
  </sheetData>
  <sheetProtection password="C3E6" sheet="1" selectLockedCells="1"/>
  <mergeCells count="8">
    <mergeCell ref="A9:BC9"/>
    <mergeCell ref="C20:BC2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allowBlank="1" showInputMessage="1" showErrorMessage="1" promptTitle="Item Description" prompt="Please enter Item Description in text" sqref="B16:B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6 L13 L14 L15 L17">
      <formula1>"INR"</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K13:K17">
      <formula1>"Partial Conversion, Full Conversion"</formula1>
    </dataValidation>
  </dataValidations>
  <printOptions/>
  <pageMargins left="0.55" right="0.33" top="0.61" bottom="0.51" header="0.3" footer="0.3"/>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22" sqref="H22"/>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2020-06-08T07:29:18Z</cp:lastPrinted>
  <dcterms:created xsi:type="dcterms:W3CDTF">2009-01-30T06:42:42Z</dcterms:created>
  <dcterms:modified xsi:type="dcterms:W3CDTF">2023-07-21T08:18:41Z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UXA07gwH2JsoEctbSaN10hdwyeA=</vt:lpwstr>
  </property>
</Properties>
</file>