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<sst xmlns="http://schemas.openxmlformats.org/spreadsheetml/2006/main" count="259" uniqueCount="91">
  <si>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</si>
  <si>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</si>
  <si>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</si>
  <si>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</si>
  <si>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</si>
  <si>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</si>
  <si>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</si>
  <si>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</si>
  <si>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</si>
  <si>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</si>
  <si>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</si>
  <si>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</si>
  <si>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</si>
  <si>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</si>
  <si>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</si>
  <si>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</si>
  <si>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</si>
  <si>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</si>
  <si>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</si>
  <si>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</si>
  <si>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</si>
  <si>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</si>
  <si>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</si>
  <si>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</si>
  <si>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</si>
  <si>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</si>
  <si>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</si>
  <si>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</si>
  <si>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</si>
  <si>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</si>
  <si>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</si>
  <si>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</si>
  <si>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</si>
  <si>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</si>
  <si>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</si>
  <si>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</si>
  <si>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</si>
  <si>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</si>
  <si>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</si>
  <si>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item2</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</si>
  <si>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</si>
  <si>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</si>
  <si>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</si>
  <si>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</si>
  <si>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</si>
  <si>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</si>
  <si>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</si>
  <si>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</si>
  <si>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</si>
  <si>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</si>
  <si>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BASIC RATE With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</si>
  <si>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 Taxes
             in
</t>
    </r>
    <r>
      <rPr>
        <b/>
        <sz val="11"/>
        <color indexed="10"/>
        <rFont val="Arial"/>
        <family val="2"/>
      </rPr>
      <t xml:space="preserve">       Rs.      P</t>
    </r>
  </si>
  <si>
    <t>Item 2</t>
  </si>
  <si>
    <t>Item 3</t>
  </si>
  <si>
    <t>Item 9</t>
  </si>
  <si>
    <t>Item 10</t>
  </si>
  <si>
    <t>Item 15</t>
  </si>
  <si>
    <t>Item 4</t>
  </si>
  <si>
    <t>Item 5</t>
  </si>
  <si>
    <t>Item 6</t>
  </si>
  <si>
    <t>Item 7</t>
  </si>
  <si>
    <t>Item 8</t>
  </si>
  <si>
    <t>Item 11</t>
  </si>
  <si>
    <t>Item 12</t>
  </si>
  <si>
    <t>Item 13</t>
  </si>
  <si>
    <t>Item 14</t>
  </si>
  <si>
    <t>Item 16</t>
  </si>
  <si>
    <t>Item 17</t>
  </si>
  <si>
    <t>Item 18</t>
  </si>
  <si>
    <t>Item 19</t>
  </si>
  <si>
    <t>20" CANDLE</t>
  </si>
  <si>
    <t>20" BLOCK</t>
  </si>
  <si>
    <t>CLASSIC PCB</t>
  </si>
  <si>
    <t>LDR</t>
  </si>
  <si>
    <t>MEMBRANE</t>
  </si>
  <si>
    <t>10" CANDLE</t>
  </si>
  <si>
    <t>NOVA BLOCK FILTER</t>
  </si>
  <si>
    <t>MORTAR 48 VOLT</t>
  </si>
  <si>
    <t>ADAPTR 48 VOLT</t>
  </si>
  <si>
    <t>S VALVE R.O KIT</t>
  </si>
  <si>
    <t>R.O KIT</t>
  </si>
  <si>
    <t>DIVERTER VALVE</t>
  </si>
  <si>
    <t xml:space="preserve">TAP </t>
  </si>
  <si>
    <t>FLUTE SET</t>
  </si>
  <si>
    <t>PF SET</t>
  </si>
  <si>
    <t>1/4 L CONNECTOR</t>
  </si>
  <si>
    <t>3/8 L CONNECTOR</t>
  </si>
  <si>
    <t>UV LAMP</t>
  </si>
  <si>
    <t>Tender Inviting Authority: Head (IWD) on behalf of Director, IIT Patna</t>
  </si>
  <si>
    <t>Name of Work: Supply of water cooler spares at IIT Patna</t>
  </si>
  <si>
    <t>Contract No:  IITP/IWD/21/2023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</si>
</sst>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rgb="FF0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0" xfId="57" applyNumberFormat="1" applyFont="1" applyFill="1" applyAlignment="1">
      <alignment vertical="top"/>
      <protection/>
    </xf>
    <xf numFmtId="0" fontId="3" fillId="0" borderId="13" xfId="0" applyNumberFormat="1" applyFont="1" applyFill="1" applyBorder="1" applyAlignment="1">
      <alignment horizontal="left" vertical="center" wrapText="1"/>
    </xf>
    <xf numFmtId="0" fontId="69" fillId="0" borderId="13" xfId="0" applyNumberFormat="1" applyFont="1" applyFill="1" applyBorder="1" applyAlignment="1">
      <alignment horizontal="left" vertical="top"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0</xdr:row>
      <xdr:rowOff>533400</xdr:rowOff>
    </xdr:to>
    <xdr:grpSp>
      <xdr:nvGrpSpPr>
        <xdr:cNvPr id="1" name="Group 1"/>
        <xdr:cNvGrpSpPr>
          <a:grpSpLocks noChangeAspect="1"/>
        </xdr:cNvGrpSpPr>
      </xdr:nvGrpSpPr>
      <xdr:grpSpPr>
        <a:xfrm>
          <a:off x="95250" y="95250"/>
          <a:ext cx="3000375" cy="4381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RAVEE~1\AppData\Local\Temp\Rar$DIa0.96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4"/>
  <sheetViews>
    <sheetView showGridLines="0" zoomScale="73" zoomScaleNormal="73" zoomScalePageLayoutView="0" workbookViewId="0" topLeftCell="A8">
      <selection activeCell="M13" sqref="M13"/>
    </sheetView>
  </sheetViews>
  <sheetFormatPr defaultColWidth="9.140625" defaultRowHeight="15"/>
  <cols>
    <col min="1" max="1" width="15.421875" style="52" customWidth="1"/>
    <col min="2" max="2" width="91.00390625" style="52" customWidth="1"/>
    <col min="3" max="3" width="10.140625" style="52" hidden="1" customWidth="1"/>
    <col min="4" max="4" width="14.57421875" style="52" customWidth="1"/>
    <col min="5" max="5" width="11.28125" style="52"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9.00390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0.28125" style="52" customWidth="1"/>
    <col min="54" max="54" width="18.8515625" style="52" hidden="1" customWidth="1"/>
    <col min="55" max="55" width="43.57421875" style="52" customWidth="1"/>
    <col min="56" max="238" width="9.140625" style="52" customWidth="1"/>
    <col min="239" max="243" width="9.140625" style="54" customWidth="1"/>
    <col min="244" max="16384" width="9.140625" style="52" customWidth="1"/>
  </cols>
  <sheetData>
    <row r="1" spans="1:243" s="1" customFormat="1" ht="45" customHeight="1">
      <c r="A1" s="73" t="str">
        <f>B2&amp;" BoQ"</f>
        <v>Item Rate BoQ</v>
      </c>
      <c r="B1" s="73"/>
      <c r="C1" s="73"/>
      <c r="D1" s="73"/>
      <c r="E1" s="73"/>
      <c r="F1" s="73"/>
      <c r="G1" s="73"/>
      <c r="H1" s="73"/>
      <c r="I1" s="73"/>
      <c r="J1" s="73"/>
      <c r="K1" s="73"/>
      <c r="L1" s="73"/>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4" t="s">
        <v>88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7"/>
      <c r="IF4" s="7"/>
      <c r="IG4" s="7"/>
      <c r="IH4" s="7"/>
      <c r="II4" s="7"/>
    </row>
    <row r="5" spans="1:243" s="6" customFormat="1" ht="30.75" customHeight="1">
      <c r="A5" s="74" t="s">
        <v>89</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7"/>
      <c r="IF5" s="7"/>
      <c r="IG5" s="7"/>
      <c r="IH5" s="7"/>
      <c r="II5" s="7"/>
    </row>
    <row r="6" spans="1:243" s="6" customFormat="1" ht="30.75" customHeight="1">
      <c r="A6" s="74" t="s">
        <v>90</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7"/>
      <c r="IF6" s="7"/>
      <c r="IG6" s="7"/>
      <c r="IH6" s="7"/>
      <c r="II6" s="7"/>
    </row>
    <row r="7" spans="1:243" s="6" customFormat="1" ht="29.25" customHeight="1" hidden="1">
      <c r="A7" s="75" t="s">
        <v>10</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7"/>
      <c r="IF7" s="7"/>
      <c r="IG7" s="7"/>
      <c r="IH7" s="7"/>
      <c r="II7" s="7"/>
    </row>
    <row r="8" spans="1:243" s="9" customFormat="1" ht="61.5" customHeight="1">
      <c r="A8" s="8" t="s">
        <v>48</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10"/>
      <c r="IF8" s="10"/>
      <c r="IG8" s="10"/>
      <c r="IH8" s="10"/>
      <c r="II8" s="10"/>
    </row>
    <row r="9" spans="1:243" s="11" customFormat="1" ht="61.5" customHeight="1">
      <c r="A9" s="67" t="s">
        <v>11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49</v>
      </c>
      <c r="G11" s="13"/>
      <c r="H11" s="13"/>
      <c r="I11" s="13" t="s">
        <v>21</v>
      </c>
      <c r="J11" s="13" t="s">
        <v>22</v>
      </c>
      <c r="K11" s="13" t="s">
        <v>23</v>
      </c>
      <c r="L11" s="13" t="s">
        <v>24</v>
      </c>
      <c r="M11" s="16" t="s">
        <v>50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51</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24.75" customHeight="1">
      <c r="A13" s="19">
        <v>1</v>
      </c>
      <c r="B13" s="65" t="s">
        <v>70</v>
      </c>
      <c r="C13" s="20" t="s">
        <v>52</v>
      </c>
      <c r="D13" s="62">
        <v>5</v>
      </c>
      <c r="E13" s="22" t="s">
        <v>35</v>
      </c>
      <c r="F13" s="63">
        <v>100</v>
      </c>
      <c r="G13" s="29"/>
      <c r="H13" s="23"/>
      <c r="I13" s="21" t="s">
        <v>36</v>
      </c>
      <c r="J13" s="24">
        <f>IF(I13="Less(-)",-1,1)</f>
        <v>1</v>
      </c>
      <c r="K13" s="25" t="s">
        <v>45</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26" t="str">
        <f>SpellNumber(L13,BB13)</f>
        <v>INR Zero Only</v>
      </c>
      <c r="BE13" s="64"/>
      <c r="IE13" s="28">
        <v>1.01</v>
      </c>
      <c r="IF13" s="28" t="s">
        <v>37</v>
      </c>
      <c r="IG13" s="28" t="s">
        <v>34</v>
      </c>
      <c r="IH13" s="28">
        <v>123.223</v>
      </c>
      <c r="II13" s="28" t="s">
        <v>35</v>
      </c>
    </row>
    <row r="14" spans="1:243" s="27" customFormat="1" ht="24.75" customHeight="1">
      <c r="A14" s="19">
        <v>2</v>
      </c>
      <c r="B14" s="66" t="s">
        <v>71</v>
      </c>
      <c r="C14" s="20" t="s">
        <v>53</v>
      </c>
      <c r="D14" s="62">
        <v>2</v>
      </c>
      <c r="E14" s="22" t="s">
        <v>35</v>
      </c>
      <c r="F14" s="63">
        <v>100</v>
      </c>
      <c r="G14" s="29"/>
      <c r="H14" s="29"/>
      <c r="I14" s="21" t="s">
        <v>36</v>
      </c>
      <c r="J14" s="24">
        <f>IF(I14="Less(-)",-1,1)</f>
        <v>1</v>
      </c>
      <c r="K14" s="25" t="s">
        <v>45</v>
      </c>
      <c r="L14" s="25" t="s">
        <v>7</v>
      </c>
      <c r="M14" s="61"/>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59">
        <f>total_amount_ba($B$2,$D$2,D14,F14,J14,K14,M14)</f>
        <v>0</v>
      </c>
      <c r="BB14" s="59">
        <f>BA14+SUM(N14:AZ14)</f>
        <v>0</v>
      </c>
      <c r="BC14" s="26" t="str">
        <f>SpellNumber(L14,BB14)</f>
        <v>INR Zero Only</v>
      </c>
      <c r="IE14" s="28">
        <v>1.02</v>
      </c>
      <c r="IF14" s="28" t="s">
        <v>38</v>
      </c>
      <c r="IG14" s="28" t="s">
        <v>39</v>
      </c>
      <c r="IH14" s="28">
        <v>213</v>
      </c>
      <c r="II14" s="28" t="s">
        <v>35</v>
      </c>
    </row>
    <row r="15" spans="1:243" s="27" customFormat="1" ht="24.75" customHeight="1">
      <c r="A15" s="19">
        <v>3</v>
      </c>
      <c r="B15" s="66" t="s">
        <v>72</v>
      </c>
      <c r="C15" s="20" t="s">
        <v>57</v>
      </c>
      <c r="D15" s="62">
        <v>34</v>
      </c>
      <c r="E15" s="22" t="s">
        <v>35</v>
      </c>
      <c r="F15" s="62">
        <v>10</v>
      </c>
      <c r="G15" s="29"/>
      <c r="H15" s="29"/>
      <c r="I15" s="21" t="s">
        <v>36</v>
      </c>
      <c r="J15" s="24">
        <f>IF(I15="Less(-)",-1,1)</f>
        <v>1</v>
      </c>
      <c r="K15" s="25" t="s">
        <v>45</v>
      </c>
      <c r="L15" s="25" t="s">
        <v>7</v>
      </c>
      <c r="M15" s="61"/>
      <c r="N15" s="30"/>
      <c r="O15" s="30"/>
      <c r="P15" s="31"/>
      <c r="Q15" s="30"/>
      <c r="R15" s="30"/>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59">
        <f>total_amount_ba($B$2,$D$2,D15,F15,J15,K15,M15)</f>
        <v>0</v>
      </c>
      <c r="BB15" s="59">
        <f>BA15+SUM(N15:AZ15)</f>
        <v>0</v>
      </c>
      <c r="BC15" s="26" t="str">
        <f>SpellNumber(L15,BB15)</f>
        <v>INR Zero Only</v>
      </c>
      <c r="IE15" s="28">
        <v>1.01</v>
      </c>
      <c r="IF15" s="28" t="s">
        <v>37</v>
      </c>
      <c r="IG15" s="28" t="s">
        <v>34</v>
      </c>
      <c r="IH15" s="28">
        <v>123.223</v>
      </c>
      <c r="II15" s="28" t="s">
        <v>35</v>
      </c>
    </row>
    <row r="16" spans="1:243" s="27" customFormat="1" ht="24.75" customHeight="1">
      <c r="A16" s="19">
        <v>4</v>
      </c>
      <c r="B16" s="66" t="s">
        <v>73</v>
      </c>
      <c r="C16" s="20" t="s">
        <v>58</v>
      </c>
      <c r="D16" s="62">
        <v>36</v>
      </c>
      <c r="E16" s="22" t="s">
        <v>35</v>
      </c>
      <c r="F16" s="63">
        <v>10</v>
      </c>
      <c r="G16" s="29"/>
      <c r="H16" s="29"/>
      <c r="I16" s="21" t="s">
        <v>36</v>
      </c>
      <c r="J16" s="24">
        <f>IF(I16="Less(-)",-1,1)</f>
        <v>1</v>
      </c>
      <c r="K16" s="25" t="s">
        <v>45</v>
      </c>
      <c r="L16" s="25" t="s">
        <v>7</v>
      </c>
      <c r="M16" s="61"/>
      <c r="N16" s="30"/>
      <c r="O16" s="30"/>
      <c r="P16" s="31"/>
      <c r="Q16" s="30"/>
      <c r="R16" s="30"/>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59">
        <f>total_amount_ba($B$2,$D$2,D16,F16,J16,K16,M16)</f>
        <v>0</v>
      </c>
      <c r="BB16" s="59">
        <f>BA16+SUM(N16:AZ16)</f>
        <v>0</v>
      </c>
      <c r="BC16" s="26" t="str">
        <f>SpellNumber(L16,BB16)</f>
        <v>INR Zero Only</v>
      </c>
      <c r="IE16" s="28">
        <v>3</v>
      </c>
      <c r="IF16" s="28" t="s">
        <v>40</v>
      </c>
      <c r="IG16" s="28" t="s">
        <v>41</v>
      </c>
      <c r="IH16" s="28">
        <v>10</v>
      </c>
      <c r="II16" s="28" t="s">
        <v>35</v>
      </c>
    </row>
    <row r="17" spans="1:243" s="27" customFormat="1" ht="24.75" customHeight="1">
      <c r="A17" s="19">
        <v>5</v>
      </c>
      <c r="B17" s="66" t="s">
        <v>74</v>
      </c>
      <c r="C17" s="20" t="s">
        <v>59</v>
      </c>
      <c r="D17" s="62">
        <v>14</v>
      </c>
      <c r="E17" s="22" t="s">
        <v>35</v>
      </c>
      <c r="F17" s="63">
        <v>10</v>
      </c>
      <c r="G17" s="29"/>
      <c r="H17" s="29"/>
      <c r="I17" s="21" t="s">
        <v>36</v>
      </c>
      <c r="J17" s="24">
        <f>IF(I17="Less(-)",-1,1)</f>
        <v>1</v>
      </c>
      <c r="K17" s="25" t="s">
        <v>45</v>
      </c>
      <c r="L17" s="25" t="s">
        <v>7</v>
      </c>
      <c r="M17" s="61"/>
      <c r="N17" s="30"/>
      <c r="O17" s="30"/>
      <c r="P17" s="31"/>
      <c r="Q17" s="30"/>
      <c r="R17" s="30"/>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59">
        <f>total_amount_ba($B$2,$D$2,D17,F17,J17,K17,M17)</f>
        <v>0</v>
      </c>
      <c r="BB17" s="59">
        <f>BA17+SUM(N17:AZ17)</f>
        <v>0</v>
      </c>
      <c r="BC17" s="26" t="str">
        <f>SpellNumber(L17,BB17)</f>
        <v>INR Zero Only</v>
      </c>
      <c r="IE17" s="28">
        <v>1.01</v>
      </c>
      <c r="IF17" s="28" t="s">
        <v>37</v>
      </c>
      <c r="IG17" s="28" t="s">
        <v>34</v>
      </c>
      <c r="IH17" s="28">
        <v>123.223</v>
      </c>
      <c r="II17" s="28" t="s">
        <v>35</v>
      </c>
    </row>
    <row r="18" spans="1:243" s="27" customFormat="1" ht="24.75" customHeight="1">
      <c r="A18" s="19">
        <v>6</v>
      </c>
      <c r="B18" s="66" t="s">
        <v>75</v>
      </c>
      <c r="C18" s="20" t="s">
        <v>60</v>
      </c>
      <c r="D18" s="62">
        <v>8</v>
      </c>
      <c r="E18" s="22" t="s">
        <v>35</v>
      </c>
      <c r="F18" s="63">
        <v>100</v>
      </c>
      <c r="G18" s="29"/>
      <c r="H18" s="29"/>
      <c r="I18" s="21" t="s">
        <v>36</v>
      </c>
      <c r="J18" s="24">
        <f>IF(I18="Less(-)",-1,1)</f>
        <v>1</v>
      </c>
      <c r="K18" s="25" t="s">
        <v>45</v>
      </c>
      <c r="L18" s="25" t="s">
        <v>7</v>
      </c>
      <c r="M18" s="61"/>
      <c r="N18" s="30"/>
      <c r="O18" s="30"/>
      <c r="P18" s="31"/>
      <c r="Q18" s="30"/>
      <c r="R18" s="30"/>
      <c r="S18" s="32"/>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59">
        <f>total_amount_ba($B$2,$D$2,D18,F18,J18,K18,M18)</f>
        <v>0</v>
      </c>
      <c r="BB18" s="59">
        <f>BA18+SUM(N18:AZ18)</f>
        <v>0</v>
      </c>
      <c r="BC18" s="26" t="str">
        <f>SpellNumber(L18,BB18)</f>
        <v>INR Zero Only</v>
      </c>
      <c r="IE18" s="28">
        <v>1.02</v>
      </c>
      <c r="IF18" s="28" t="s">
        <v>38</v>
      </c>
      <c r="IG18" s="28" t="s">
        <v>39</v>
      </c>
      <c r="IH18" s="28">
        <v>213</v>
      </c>
      <c r="II18" s="28" t="s">
        <v>35</v>
      </c>
    </row>
    <row r="19" spans="1:243" s="27" customFormat="1" ht="24.75" customHeight="1">
      <c r="A19" s="19">
        <v>7</v>
      </c>
      <c r="B19" s="66" t="s">
        <v>76</v>
      </c>
      <c r="C19" s="20" t="s">
        <v>61</v>
      </c>
      <c r="D19" s="62">
        <v>8</v>
      </c>
      <c r="E19" s="22" t="s">
        <v>35</v>
      </c>
      <c r="F19" s="62">
        <v>10</v>
      </c>
      <c r="G19" s="29"/>
      <c r="H19" s="29"/>
      <c r="I19" s="21" t="s">
        <v>36</v>
      </c>
      <c r="J19" s="24">
        <f>IF(I19="Less(-)",-1,1)</f>
        <v>1</v>
      </c>
      <c r="K19" s="25" t="s">
        <v>45</v>
      </c>
      <c r="L19" s="25" t="s">
        <v>7</v>
      </c>
      <c r="M19" s="61"/>
      <c r="N19" s="30"/>
      <c r="O19" s="30"/>
      <c r="P19" s="31"/>
      <c r="Q19" s="30"/>
      <c r="R19" s="30"/>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59">
        <f>total_amount_ba($B$2,$D$2,D19,F19,J19,K19,M19)</f>
        <v>0</v>
      </c>
      <c r="BB19" s="59">
        <f>BA19+SUM(N19:AZ19)</f>
        <v>0</v>
      </c>
      <c r="BC19" s="26" t="str">
        <f>SpellNumber(L19,BB19)</f>
        <v>INR Zero Only</v>
      </c>
      <c r="IE19" s="28">
        <v>1.01</v>
      </c>
      <c r="IF19" s="28" t="s">
        <v>37</v>
      </c>
      <c r="IG19" s="28" t="s">
        <v>34</v>
      </c>
      <c r="IH19" s="28">
        <v>123.223</v>
      </c>
      <c r="II19" s="28" t="s">
        <v>35</v>
      </c>
    </row>
    <row r="20" spans="1:243" s="27" customFormat="1" ht="24.75" customHeight="1">
      <c r="A20" s="19">
        <v>8</v>
      </c>
      <c r="B20" s="66" t="s">
        <v>77</v>
      </c>
      <c r="C20" s="20" t="s">
        <v>54</v>
      </c>
      <c r="D20" s="62">
        <v>8</v>
      </c>
      <c r="E20" s="22" t="s">
        <v>35</v>
      </c>
      <c r="F20" s="63">
        <v>10</v>
      </c>
      <c r="G20" s="29"/>
      <c r="H20" s="29"/>
      <c r="I20" s="21" t="s">
        <v>36</v>
      </c>
      <c r="J20" s="24">
        <f>IF(I20="Less(-)",-1,1)</f>
        <v>1</v>
      </c>
      <c r="K20" s="25" t="s">
        <v>45</v>
      </c>
      <c r="L20" s="25" t="s">
        <v>7</v>
      </c>
      <c r="M20" s="61"/>
      <c r="N20" s="30"/>
      <c r="O20" s="30"/>
      <c r="P20" s="31"/>
      <c r="Q20" s="30"/>
      <c r="R20" s="30"/>
      <c r="S20" s="32"/>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59">
        <f>total_amount_ba($B$2,$D$2,D20,F20,J20,K20,M20)</f>
        <v>0</v>
      </c>
      <c r="BB20" s="59">
        <f>BA20+SUM(N20:AZ20)</f>
        <v>0</v>
      </c>
      <c r="BC20" s="26" t="str">
        <f>SpellNumber(L20,BB20)</f>
        <v>INR Zero Only</v>
      </c>
      <c r="IE20" s="28">
        <v>3</v>
      </c>
      <c r="IF20" s="28" t="s">
        <v>40</v>
      </c>
      <c r="IG20" s="28" t="s">
        <v>41</v>
      </c>
      <c r="IH20" s="28">
        <v>10</v>
      </c>
      <c r="II20" s="28" t="s">
        <v>35</v>
      </c>
    </row>
    <row r="21" spans="1:243" s="27" customFormat="1" ht="24.75" customHeight="1">
      <c r="A21" s="19">
        <v>9</v>
      </c>
      <c r="B21" s="66" t="s">
        <v>78</v>
      </c>
      <c r="C21" s="20" t="s">
        <v>55</v>
      </c>
      <c r="D21" s="62">
        <v>4</v>
      </c>
      <c r="E21" s="22" t="s">
        <v>35</v>
      </c>
      <c r="F21" s="63">
        <v>10</v>
      </c>
      <c r="G21" s="29"/>
      <c r="H21" s="29"/>
      <c r="I21" s="21" t="s">
        <v>36</v>
      </c>
      <c r="J21" s="24">
        <f>IF(I21="Less(-)",-1,1)</f>
        <v>1</v>
      </c>
      <c r="K21" s="25" t="s">
        <v>45</v>
      </c>
      <c r="L21" s="25" t="s">
        <v>7</v>
      </c>
      <c r="M21" s="61"/>
      <c r="N21" s="30"/>
      <c r="O21" s="30"/>
      <c r="P21" s="31"/>
      <c r="Q21" s="30"/>
      <c r="R21" s="30"/>
      <c r="S21" s="32"/>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59">
        <f>total_amount_ba($B$2,$D$2,D21,F21,J21,K21,M21)</f>
        <v>0</v>
      </c>
      <c r="BB21" s="59">
        <f>BA21+SUM(N21:AZ21)</f>
        <v>0</v>
      </c>
      <c r="BC21" s="26" t="str">
        <f>SpellNumber(L21,BB21)</f>
        <v>INR Zero Only</v>
      </c>
      <c r="IE21" s="28">
        <v>3</v>
      </c>
      <c r="IF21" s="28" t="s">
        <v>40</v>
      </c>
      <c r="IG21" s="28" t="s">
        <v>41</v>
      </c>
      <c r="IH21" s="28">
        <v>10</v>
      </c>
      <c r="II21" s="28" t="s">
        <v>35</v>
      </c>
    </row>
    <row r="22" spans="1:243" s="27" customFormat="1" ht="24.75" customHeight="1">
      <c r="A22" s="19">
        <v>10</v>
      </c>
      <c r="B22" s="66" t="s">
        <v>79</v>
      </c>
      <c r="C22" s="20" t="s">
        <v>62</v>
      </c>
      <c r="D22" s="62">
        <v>10</v>
      </c>
      <c r="E22" s="22" t="s">
        <v>35</v>
      </c>
      <c r="F22" s="63">
        <v>10</v>
      </c>
      <c r="G22" s="29"/>
      <c r="H22" s="29"/>
      <c r="I22" s="21" t="s">
        <v>36</v>
      </c>
      <c r="J22" s="24">
        <f>IF(I22="Less(-)",-1,1)</f>
        <v>1</v>
      </c>
      <c r="K22" s="25" t="s">
        <v>45</v>
      </c>
      <c r="L22" s="25" t="s">
        <v>7</v>
      </c>
      <c r="M22" s="61"/>
      <c r="N22" s="30"/>
      <c r="O22" s="30"/>
      <c r="P22" s="31"/>
      <c r="Q22" s="30"/>
      <c r="R22" s="30"/>
      <c r="S22" s="32"/>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59">
        <f>total_amount_ba($B$2,$D$2,D22,F22,J22,K22,M22)</f>
        <v>0</v>
      </c>
      <c r="BB22" s="59">
        <f>BA22+SUM(N22:AZ22)</f>
        <v>0</v>
      </c>
      <c r="BC22" s="26" t="str">
        <f>SpellNumber(L22,BB22)</f>
        <v>INR Zero Only</v>
      </c>
      <c r="IE22" s="28">
        <v>1.01</v>
      </c>
      <c r="IF22" s="28" t="s">
        <v>37</v>
      </c>
      <c r="IG22" s="28" t="s">
        <v>34</v>
      </c>
      <c r="IH22" s="28">
        <v>123.223</v>
      </c>
      <c r="II22" s="28" t="s">
        <v>35</v>
      </c>
    </row>
    <row r="23" spans="1:243" s="27" customFormat="1" ht="24.75" customHeight="1">
      <c r="A23" s="19">
        <v>11</v>
      </c>
      <c r="B23" s="66" t="s">
        <v>80</v>
      </c>
      <c r="C23" s="20" t="s">
        <v>63</v>
      </c>
      <c r="D23" s="62">
        <v>2</v>
      </c>
      <c r="E23" s="22" t="s">
        <v>35</v>
      </c>
      <c r="F23" s="63">
        <v>10</v>
      </c>
      <c r="G23" s="29"/>
      <c r="H23" s="29"/>
      <c r="I23" s="21" t="s">
        <v>36</v>
      </c>
      <c r="J23" s="24">
        <f>IF(I23="Less(-)",-1,1)</f>
        <v>1</v>
      </c>
      <c r="K23" s="25" t="s">
        <v>45</v>
      </c>
      <c r="L23" s="25" t="s">
        <v>7</v>
      </c>
      <c r="M23" s="61"/>
      <c r="N23" s="30"/>
      <c r="O23" s="30"/>
      <c r="P23" s="31"/>
      <c r="Q23" s="30"/>
      <c r="R23" s="30"/>
      <c r="S23" s="32"/>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59">
        <f>total_amount_ba($B$2,$D$2,D23,F23,J23,K23,M23)</f>
        <v>0</v>
      </c>
      <c r="BB23" s="59">
        <f>BA23+SUM(N23:AZ23)</f>
        <v>0</v>
      </c>
      <c r="BC23" s="26" t="str">
        <f>SpellNumber(L23,BB23)</f>
        <v>INR Zero Only</v>
      </c>
      <c r="IE23" s="28">
        <v>1.01</v>
      </c>
      <c r="IF23" s="28" t="s">
        <v>37</v>
      </c>
      <c r="IG23" s="28" t="s">
        <v>34</v>
      </c>
      <c r="IH23" s="28">
        <v>123.223</v>
      </c>
      <c r="II23" s="28" t="s">
        <v>35</v>
      </c>
    </row>
    <row r="24" spans="1:243" s="27" customFormat="1" ht="24.75" customHeight="1">
      <c r="A24" s="19">
        <v>12</v>
      </c>
      <c r="B24" s="66" t="s">
        <v>81</v>
      </c>
      <c r="C24" s="20" t="s">
        <v>64</v>
      </c>
      <c r="D24" s="62">
        <v>3</v>
      </c>
      <c r="E24" s="22" t="s">
        <v>35</v>
      </c>
      <c r="F24" s="63">
        <v>10</v>
      </c>
      <c r="G24" s="29"/>
      <c r="H24" s="29"/>
      <c r="I24" s="21" t="s">
        <v>36</v>
      </c>
      <c r="J24" s="24">
        <f>IF(I24="Less(-)",-1,1)</f>
        <v>1</v>
      </c>
      <c r="K24" s="25" t="s">
        <v>45</v>
      </c>
      <c r="L24" s="25" t="s">
        <v>7</v>
      </c>
      <c r="M24" s="61"/>
      <c r="N24" s="30"/>
      <c r="O24" s="30"/>
      <c r="P24" s="31"/>
      <c r="Q24" s="30"/>
      <c r="R24" s="30"/>
      <c r="S24" s="32"/>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59">
        <f>total_amount_ba($B$2,$D$2,D24,F24,J24,K24,M24)</f>
        <v>0</v>
      </c>
      <c r="BB24" s="59">
        <f>BA24+SUM(N24:AZ24)</f>
        <v>0</v>
      </c>
      <c r="BC24" s="26" t="str">
        <f>SpellNumber(L24,BB24)</f>
        <v>INR Zero Only</v>
      </c>
      <c r="IE24" s="28">
        <v>3</v>
      </c>
      <c r="IF24" s="28" t="s">
        <v>40</v>
      </c>
      <c r="IG24" s="28" t="s">
        <v>41</v>
      </c>
      <c r="IH24" s="28">
        <v>10</v>
      </c>
      <c r="II24" s="28" t="s">
        <v>35</v>
      </c>
    </row>
    <row r="25" spans="1:243" s="27" customFormat="1" ht="24.75" customHeight="1">
      <c r="A25" s="19">
        <v>13</v>
      </c>
      <c r="B25" s="66" t="s">
        <v>82</v>
      </c>
      <c r="C25" s="20" t="s">
        <v>65</v>
      </c>
      <c r="D25" s="62">
        <v>3</v>
      </c>
      <c r="E25" s="22" t="s">
        <v>35</v>
      </c>
      <c r="F25" s="63">
        <v>10</v>
      </c>
      <c r="G25" s="29"/>
      <c r="H25" s="29"/>
      <c r="I25" s="21" t="s">
        <v>36</v>
      </c>
      <c r="J25" s="24">
        <f>IF(I25="Less(-)",-1,1)</f>
        <v>1</v>
      </c>
      <c r="K25" s="25" t="s">
        <v>45</v>
      </c>
      <c r="L25" s="25" t="s">
        <v>7</v>
      </c>
      <c r="M25" s="61"/>
      <c r="N25" s="30"/>
      <c r="O25" s="30"/>
      <c r="P25" s="31"/>
      <c r="Q25" s="30"/>
      <c r="R25" s="30"/>
      <c r="S25" s="32"/>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59">
        <f>total_amount_ba($B$2,$D$2,D25,F25,J25,K25,M25)</f>
        <v>0</v>
      </c>
      <c r="BB25" s="59">
        <f>BA25+SUM(N25:AZ25)</f>
        <v>0</v>
      </c>
      <c r="BC25" s="26" t="str">
        <f>SpellNumber(L25,BB25)</f>
        <v>INR Zero Only</v>
      </c>
      <c r="IE25" s="28">
        <v>1.01</v>
      </c>
      <c r="IF25" s="28" t="s">
        <v>37</v>
      </c>
      <c r="IG25" s="28" t="s">
        <v>34</v>
      </c>
      <c r="IH25" s="28">
        <v>123.223</v>
      </c>
      <c r="II25" s="28" t="s">
        <v>35</v>
      </c>
    </row>
    <row r="26" spans="1:243" s="27" customFormat="1" ht="24.75" customHeight="1">
      <c r="A26" s="19">
        <v>14</v>
      </c>
      <c r="B26" s="66" t="s">
        <v>83</v>
      </c>
      <c r="C26" s="20" t="s">
        <v>56</v>
      </c>
      <c r="D26" s="62">
        <v>10</v>
      </c>
      <c r="E26" s="22" t="s">
        <v>35</v>
      </c>
      <c r="F26" s="63">
        <v>10</v>
      </c>
      <c r="G26" s="29"/>
      <c r="H26" s="29"/>
      <c r="I26" s="21" t="s">
        <v>36</v>
      </c>
      <c r="J26" s="24">
        <f>IF(I26="Less(-)",-1,1)</f>
        <v>1</v>
      </c>
      <c r="K26" s="25" t="s">
        <v>45</v>
      </c>
      <c r="L26" s="25" t="s">
        <v>7</v>
      </c>
      <c r="M26" s="61"/>
      <c r="N26" s="30"/>
      <c r="O26" s="30"/>
      <c r="P26" s="31"/>
      <c r="Q26" s="30"/>
      <c r="R26" s="30"/>
      <c r="S26" s="32"/>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59">
        <f>total_amount_ba($B$2,$D$2,D26,F26,J26,K26,M26)</f>
        <v>0</v>
      </c>
      <c r="BB26" s="59">
        <f>BA26+SUM(N26:AZ26)</f>
        <v>0</v>
      </c>
      <c r="BC26" s="26" t="str">
        <f>SpellNumber(L26,BB26)</f>
        <v>INR Zero Only</v>
      </c>
      <c r="IE26" s="28">
        <v>3</v>
      </c>
      <c r="IF26" s="28" t="s">
        <v>40</v>
      </c>
      <c r="IG26" s="28" t="s">
        <v>41</v>
      </c>
      <c r="IH26" s="28">
        <v>10</v>
      </c>
      <c r="II26" s="28" t="s">
        <v>35</v>
      </c>
    </row>
    <row r="27" spans="1:243" s="27" customFormat="1" ht="24.75" customHeight="1">
      <c r="A27" s="19">
        <v>15</v>
      </c>
      <c r="B27" s="66" t="s">
        <v>84</v>
      </c>
      <c r="C27" s="20" t="s">
        <v>66</v>
      </c>
      <c r="D27" s="62">
        <v>2</v>
      </c>
      <c r="E27" s="22" t="s">
        <v>35</v>
      </c>
      <c r="F27" s="63">
        <v>10</v>
      </c>
      <c r="G27" s="29"/>
      <c r="H27" s="29"/>
      <c r="I27" s="21" t="s">
        <v>36</v>
      </c>
      <c r="J27" s="24">
        <f>IF(I27="Less(-)",-1,1)</f>
        <v>1</v>
      </c>
      <c r="K27" s="25" t="s">
        <v>45</v>
      </c>
      <c r="L27" s="25" t="s">
        <v>7</v>
      </c>
      <c r="M27" s="61"/>
      <c r="N27" s="30"/>
      <c r="O27" s="30"/>
      <c r="P27" s="31"/>
      <c r="Q27" s="30"/>
      <c r="R27" s="30"/>
      <c r="S27" s="32"/>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59">
        <f>total_amount_ba($B$2,$D$2,D27,F27,J27,K27,M27)</f>
        <v>0</v>
      </c>
      <c r="BB27" s="59">
        <f>BA27+SUM(N27:AZ27)</f>
        <v>0</v>
      </c>
      <c r="BC27" s="26" t="str">
        <f>SpellNumber(L27,BB27)</f>
        <v>INR Zero Only</v>
      </c>
      <c r="IE27" s="28">
        <v>1.01</v>
      </c>
      <c r="IF27" s="28" t="s">
        <v>37</v>
      </c>
      <c r="IG27" s="28" t="s">
        <v>34</v>
      </c>
      <c r="IH27" s="28">
        <v>123.223</v>
      </c>
      <c r="II27" s="28" t="s">
        <v>35</v>
      </c>
    </row>
    <row r="28" spans="1:243" s="27" customFormat="1" ht="24.75" customHeight="1">
      <c r="A28" s="19">
        <v>16</v>
      </c>
      <c r="B28" s="66" t="s">
        <v>85</v>
      </c>
      <c r="C28" s="20" t="s">
        <v>67</v>
      </c>
      <c r="D28" s="62">
        <v>10</v>
      </c>
      <c r="E28" s="22" t="s">
        <v>35</v>
      </c>
      <c r="F28" s="63">
        <v>10</v>
      </c>
      <c r="G28" s="29"/>
      <c r="H28" s="29"/>
      <c r="I28" s="21" t="s">
        <v>36</v>
      </c>
      <c r="J28" s="24">
        <f>IF(I28="Less(-)",-1,1)</f>
        <v>1</v>
      </c>
      <c r="K28" s="25" t="s">
        <v>45</v>
      </c>
      <c r="L28" s="25" t="s">
        <v>7</v>
      </c>
      <c r="M28" s="61"/>
      <c r="N28" s="30"/>
      <c r="O28" s="30"/>
      <c r="P28" s="31"/>
      <c r="Q28" s="30"/>
      <c r="R28" s="30"/>
      <c r="S28" s="32"/>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59">
        <f>total_amount_ba($B$2,$D$2,D28,F28,J28,K28,M28)</f>
        <v>0</v>
      </c>
      <c r="BB28" s="59">
        <f>BA28+SUM(N28:AZ28)</f>
        <v>0</v>
      </c>
      <c r="BC28" s="26" t="str">
        <f>SpellNumber(L28,BB28)</f>
        <v>INR Zero Only</v>
      </c>
      <c r="IE28" s="28">
        <v>1.01</v>
      </c>
      <c r="IF28" s="28" t="s">
        <v>37</v>
      </c>
      <c r="IG28" s="28" t="s">
        <v>34</v>
      </c>
      <c r="IH28" s="28">
        <v>123.223</v>
      </c>
      <c r="II28" s="28" t="s">
        <v>35</v>
      </c>
    </row>
    <row r="29" spans="1:243" s="27" customFormat="1" ht="24.75" customHeight="1">
      <c r="A29" s="19">
        <v>17</v>
      </c>
      <c r="B29" s="66" t="s">
        <v>86</v>
      </c>
      <c r="C29" s="20" t="s">
        <v>68</v>
      </c>
      <c r="D29" s="62">
        <v>10</v>
      </c>
      <c r="E29" s="22" t="s">
        <v>35</v>
      </c>
      <c r="F29" s="63">
        <v>10</v>
      </c>
      <c r="G29" s="29"/>
      <c r="H29" s="29"/>
      <c r="I29" s="21" t="s">
        <v>36</v>
      </c>
      <c r="J29" s="24">
        <f>IF(I29="Less(-)",-1,1)</f>
        <v>1</v>
      </c>
      <c r="K29" s="25" t="s">
        <v>45</v>
      </c>
      <c r="L29" s="25" t="s">
        <v>7</v>
      </c>
      <c r="M29" s="61"/>
      <c r="N29" s="30"/>
      <c r="O29" s="30"/>
      <c r="P29" s="31"/>
      <c r="Q29" s="30"/>
      <c r="R29" s="30"/>
      <c r="S29" s="32"/>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59">
        <f>total_amount_ba($B$2,$D$2,D29,F29,J29,K29,M29)</f>
        <v>0</v>
      </c>
      <c r="BB29" s="59">
        <f>BA29+SUM(N29:AZ29)</f>
        <v>0</v>
      </c>
      <c r="BC29" s="26" t="str">
        <f>SpellNumber(L29,BB29)</f>
        <v>INR Zero Only</v>
      </c>
      <c r="IE29" s="28">
        <v>3</v>
      </c>
      <c r="IF29" s="28" t="s">
        <v>40</v>
      </c>
      <c r="IG29" s="28" t="s">
        <v>41</v>
      </c>
      <c r="IH29" s="28">
        <v>10</v>
      </c>
      <c r="II29" s="28" t="s">
        <v>35</v>
      </c>
    </row>
    <row r="30" spans="1:243" s="27" customFormat="1" ht="24.75" customHeight="1">
      <c r="A30" s="19">
        <v>18</v>
      </c>
      <c r="B30" s="66" t="s">
        <v>87</v>
      </c>
      <c r="C30" s="20" t="s">
        <v>69</v>
      </c>
      <c r="D30" s="62">
        <v>10</v>
      </c>
      <c r="E30" s="22" t="s">
        <v>35</v>
      </c>
      <c r="F30" s="63">
        <v>10</v>
      </c>
      <c r="G30" s="29"/>
      <c r="H30" s="29"/>
      <c r="I30" s="21" t="s">
        <v>36</v>
      </c>
      <c r="J30" s="24">
        <f>IF(I30="Less(-)",-1,1)</f>
        <v>1</v>
      </c>
      <c r="K30" s="25" t="s">
        <v>45</v>
      </c>
      <c r="L30" s="25" t="s">
        <v>7</v>
      </c>
      <c r="M30" s="61"/>
      <c r="N30" s="30"/>
      <c r="O30" s="30"/>
      <c r="P30" s="31"/>
      <c r="Q30" s="30"/>
      <c r="R30" s="30"/>
      <c r="S30" s="32"/>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59">
        <f>total_amount_ba($B$2,$D$2,D30,F30,J30,K30,M30)</f>
        <v>0</v>
      </c>
      <c r="BB30" s="59">
        <f>BA30+SUM(N30:AZ30)</f>
        <v>0</v>
      </c>
      <c r="BC30" s="26" t="str">
        <f>SpellNumber(L30,BB30)</f>
        <v>INR Zero Only</v>
      </c>
      <c r="IE30" s="28">
        <v>3</v>
      </c>
      <c r="IF30" s="28" t="s">
        <v>40</v>
      </c>
      <c r="IG30" s="28" t="s">
        <v>41</v>
      </c>
      <c r="IH30" s="28">
        <v>10</v>
      </c>
      <c r="II30" s="28" t="s">
        <v>35</v>
      </c>
    </row>
    <row r="31" spans="1:243" s="27" customFormat="1" ht="33" customHeight="1">
      <c r="A31" s="34" t="s">
        <v>43</v>
      </c>
      <c r="B31" s="35"/>
      <c r="C31" s="36"/>
      <c r="D31" s="37"/>
      <c r="E31" s="37"/>
      <c r="F31" s="37"/>
      <c r="G31" s="37"/>
      <c r="H31" s="38"/>
      <c r="I31" s="38"/>
      <c r="J31" s="38"/>
      <c r="K31" s="38"/>
      <c r="L31" s="39"/>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0">
        <f>SUM(BA13:BA30)</f>
        <v>0</v>
      </c>
      <c r="BB31" s="60">
        <f>SUM(BB13:BB30)</f>
        <v>0</v>
      </c>
      <c r="BC31" s="26" t="str">
        <f>SpellNumber($E$2,BB31)</f>
        <v>INR Zero Only</v>
      </c>
      <c r="IE31" s="28">
        <v>4</v>
      </c>
      <c r="IF31" s="28" t="s">
        <v>38</v>
      </c>
      <c r="IG31" s="28" t="s">
        <v>42</v>
      </c>
      <c r="IH31" s="28">
        <v>10</v>
      </c>
      <c r="II31" s="28" t="s">
        <v>35</v>
      </c>
    </row>
    <row r="32" spans="1:243" s="50" customFormat="1" ht="39" customHeight="1" hidden="1">
      <c r="A32" s="35" t="s">
        <v>47</v>
      </c>
      <c r="B32" s="41"/>
      <c r="C32" s="42"/>
      <c r="D32" s="43"/>
      <c r="E32" s="44" t="s">
        <v>44</v>
      </c>
      <c r="F32" s="57"/>
      <c r="G32" s="45"/>
      <c r="H32" s="46"/>
      <c r="I32" s="46"/>
      <c r="J32" s="46"/>
      <c r="K32" s="47"/>
      <c r="L32" s="48"/>
      <c r="M32" s="49"/>
      <c r="O32" s="27"/>
      <c r="P32" s="27"/>
      <c r="Q32" s="27"/>
      <c r="R32" s="27"/>
      <c r="S32" s="27"/>
      <c r="BA32" s="55">
        <f>IF(ISBLANK(F32),0,IF(E32="Excess (+)",ROUND(BA31+(BA31*F32),2),IF(E32="Less (-)",ROUND(BA31+(BA31*F32*(-1)),2),0)))</f>
        <v>0</v>
      </c>
      <c r="BB32" s="56">
        <f>ROUND(BA32,0)</f>
        <v>0</v>
      </c>
      <c r="BC32" s="26" t="str">
        <f>SpellNumber(L32,BB32)</f>
        <v> Zero Only</v>
      </c>
      <c r="IE32" s="51"/>
      <c r="IF32" s="51"/>
      <c r="IG32" s="51"/>
      <c r="IH32" s="51"/>
      <c r="II32" s="51"/>
    </row>
    <row r="33" spans="1:243" s="50" customFormat="1" ht="51" customHeight="1">
      <c r="A33" s="34" t="s">
        <v>46</v>
      </c>
      <c r="B33" s="34"/>
      <c r="C33" s="70" t="str">
        <f>SpellNumber($E$2,BB31)</f>
        <v>INR Zero Only</v>
      </c>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2"/>
      <c r="IE33" s="51"/>
      <c r="IF33" s="51"/>
      <c r="IG33" s="51"/>
      <c r="IH33" s="51"/>
      <c r="II33" s="51"/>
    </row>
    <row r="34" spans="3:243" s="14" customFormat="1" ht="15">
      <c r="C34" s="52"/>
      <c r="D34" s="52"/>
      <c r="E34" s="52"/>
      <c r="F34" s="52"/>
      <c r="G34" s="52"/>
      <c r="H34" s="52"/>
      <c r="I34" s="52"/>
      <c r="J34" s="52"/>
      <c r="K34" s="52"/>
      <c r="L34" s="52"/>
      <c r="M34" s="52"/>
      <c r="O34" s="52"/>
      <c r="BA34" s="52"/>
      <c r="BC34" s="52"/>
      <c r="IE34" s="15"/>
      <c r="IF34" s="15"/>
      <c r="IG34" s="15"/>
      <c r="IH34" s="15"/>
      <c r="II34" s="15"/>
    </row>
  </sheetData>
  <sheetProtection password="92ED" sheet="1" selectLockedCells="1"/>
  <mergeCells count="8">
    <mergeCell ref="A9:BC9"/>
    <mergeCell ref="C33:BC33"/>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32">
      <formula1>IF(ISBLANK(F32),$A$3:$C$3,$B$3:$C$3)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
      <formula1>0</formula1>
      <formula2>IF(E32&lt;&gt;"Select",99.9,0)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2">
      <formula1>IF(E32&lt;&gt;"Select",0,-1)</formula1>
      <formula2>IF(E32&lt;&gt;"Select",99.99,-1)</formula2>
    </dataValidation>
    <dataValidation allowBlank="1" showInputMessage="1" showErrorMessage="1" promptTitle="Item Description" prompt="Please enter Item Description in text" sqref="B16:B17 B20:B3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2">
      <formula1>"Select, Option C1, Option D1"</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30">
      <formula1>0</formula1>
      <formula2>999999999999999</formula2>
    </dataValidation>
    <dataValidation type="list" allowBlank="1" showInputMessage="1" showErrorMessage="1" sqref="L28 L29 L13 L14 L15 L16 L17 L18 L19 L20 L21 L22 L23 L24 L25 L26 L27 L30">
      <formula1>"INR"</formula1>
    </dataValidation>
    <dataValidation allowBlank="1" showInputMessage="1" showErrorMessage="1" promptTitle="Addition / Deduction" prompt="Please Choose the correct One" sqref="J13:J30"/>
    <dataValidation type="list" showInputMessage="1" showErrorMessage="1" sqref="I13:I30">
      <formula1>"Excess(+), Less(-)"</formula1>
    </dataValidation>
    <dataValidation type="decimal" allowBlank="1" showInputMessage="1" showErrorMessage="1" errorTitle="Invalid Entry" error="Only Numeric Values are allowed. " sqref="A13:A30">
      <formula1>0</formula1>
      <formula2>999999999999999</formula2>
    </dataValidation>
    <dataValidation allowBlank="1" showInputMessage="1" showErrorMessage="1" promptTitle="Itemcode/Make" prompt="Please enter text" sqref="C13:C30"/>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allowBlank="1" showInputMessage="1" showErrorMessage="1" promptTitle="Units" prompt="Please enter Units in text" sqref="E13:E30"/>
    <dataValidation type="decimal" allowBlank="1" showInputMessage="1" showErrorMessage="1" promptTitle="Quantity" prompt="Please enter the Quantity for this item. " errorTitle="Invalid Entry" error="Only Numeric Values are allowed. " sqref="D13:D30 F13:F30">
      <formula1>0</formula1>
      <formula2>999999999999999</formula2>
    </dataValidation>
    <dataValidation type="list" allowBlank="1" showInputMessage="1" showErrorMessage="1" sqref="K13:K30">
      <formula1>"Partial Conversion, Full Conversion"</formula1>
    </dataValidation>
  </dataValidations>
  <printOptions/>
  <pageMargins left="0.55" right="0.33" top="0.61" bottom="0.51" header="0.3" footer="0.3"/>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H22" sqref="H22"/>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2020-06-08T07:29:18Z</cp:lastPrinted>
  <dcterms:created xsi:type="dcterms:W3CDTF">2009-01-30T06:42:42Z</dcterms:created>
  <dcterms:modified xsi:type="dcterms:W3CDTF">2023-07-21T07:05:22Z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UXA07gwH2JsoEctbSaN10hdwyeA=</vt:lpwstr>
  </property>
</Properties>
</file>